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7c34632fa44be" /><Relationship Type="http://schemas.openxmlformats.org/package/2006/relationships/metadata/core-properties" Target="/docProps/core.xml" Id="R0998e40c2b2f4dc9" /><Relationship Type="http://schemas.openxmlformats.org/officeDocument/2006/relationships/extended-properties" Target="/docProps/app.xml" Id="R648ee3be97fe41dc" /><Relationship Type="http://schemas.openxmlformats.org/officeDocument/2006/relationships/custom-properties" Target="/docProps/custom.xml" Id="R03cb77b5fc384e2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당번표" sheetId="1" r:id="rId1"/>
    <x:sheet name="명단" sheetId="2" r:id="R693037f7d33c48ec"/>
  </x:sheets>
  <x:calcPr fullCalcOnLoad="1"/>
</x:workbook>
</file>

<file path=xl/styles.xml><?xml version="1.0" encoding="utf-8"?>
<x:styleSheet xmlns:x="http://schemas.openxmlformats.org/spreadsheetml/2006/main">
  <x:numFmts count="1">
    <x:numFmt numFmtId="164" formatCode="m&quot;/&quot;d"/>
  </x:numFmts>
  <x:fonts count="5">
    <x:font>
      <x:sz val="11"/>
      <x:name val="Calibri"/>
    </x:font>
    <x:font>
      <x:b/>
      <x:sz val="18"/>
      <x:name val="Calibri"/>
    </x:font>
    <x:font>
      <x:b/>
      <x:sz val="11"/>
      <x:name val="Calibri"/>
    </x:font>
    <x:font>
      <x:sz val="9"/>
      <x:name val="Calibri"/>
    </x:font>
    <x:font>
      <x:b/>
      <x:sz val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2EFE9"/>
      </x:patternFill>
    </x:fill>
    <x:fill>
      <x:patternFill patternType="solid">
        <x:fgColor rgb="FFB4703A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9">
    <x:xf numFmtId="0" fontId="0" fillId="0" borderId="0"/>
    <x:xf numFmtId="0" fontId="1" fillId="0" borderId="0" applyFont="1" applyAlignment="1">
      <x:alignment horizontal="center" vertical="center"/>
    </x:xf>
    <x:xf numFmtId="0" fontId="2" fillId="2" borderId="0" applyFont="1" applyFill="1" applyAlignment="1">
      <x:alignment horizontal="center"/>
    </x:xf>
    <x:xf numFmtId="0" fontId="0" fillId="0" borderId="1" applyBorder="1" applyAlignment="1">
      <x:alignment horizontal="center"/>
    </x:xf>
    <x:xf numFmtId="0" fontId="3" fillId="0" borderId="0" applyFont="1"/>
    <x:xf numFmtId="0" fontId="0" fillId="0" borderId="1" applyBorder="1"/>
    <x:xf numFmtId="0" fontId="2" fillId="3" borderId="1" applyFont="1" applyFill="1" applyBorder="1" applyAlignment="1">
      <x:alignment horizontal="center"/>
    </x:xf>
    <x:xf numFmtId="0" fontId="4" fillId="0" borderId="0" applyFont="1"/>
    <x:xf numFmtId="164" fontId="0" fillId="0" borderId="1" applyNumberFormat="1" applyBorder="1" applyAlignment="1">
      <x:alignment horizontal="center"/>
    </x:xf>
  </x:cellXfs>
  <x:cellStyles count="1">
    <x:cellStyle name="Normal" xfId="0" builtinId="0"/>
  </x:cellStyles>
  <x:dxfs count="1">
    <x:dxf>
      <x:fill>
        <x:patternFill patternType="solid">
          <x:bgColor rgb="FFEDEB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4ffa5ded3cf7454b" /><Relationship Type="http://schemas.openxmlformats.org/officeDocument/2006/relationships/worksheet" Target="/xl/worksheets/sheet2.xml" Id="R693037f7d33c48ec" /><Relationship Type="http://schemas.openxmlformats.org/officeDocument/2006/relationships/styles" Target="/xl/styles.xml" Id="Rbb0b0a577c8943d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맑은 고딕"/>
        <a:cs typeface=""/>
      </a:majorFont>
      <a:minorFont>
        <a:latin typeface="Calibri"/>
        <a:ea typeface="맑은 고딕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>
  <x:cols>
    <x:col min="1" max="1" width="10" customWidth="1"/>
    <x:col min="2" max="2" width="7" customWidth="1"/>
    <x:col min="3" max="3" width="14" customWidth="1"/>
    <x:col min="4" max="4" width="16" customWidth="1"/>
    <x:col min="5" max="5" width="24" customWidth="1"/>
  </x:cols>
  <x:sheetData>
    <x:row r="1">
      <x:c r="A1" s="1" t="str">
        <x:v>보안 당번표</x:v>
      </x:c>
    </x:row>
    <x:row r="2">
      <x:c r="A2" s="2" t="str">
        <x:v>연도</x:v>
      </x:c>
      <x:c r="B2" s="3">
        <x:v>2026</x:v>
      </x:c>
      <x:c r="C2" s="2" t="str">
        <x:v>월</x:v>
      </x:c>
      <x:c r="D2" s="3">
        <x:v>1</x:v>
      </x:c>
      <x:c r="E2" s="4" t="str">
        <x:v>← 연도·월만 바꾸면 전체가 다시 계산됩니다</x:v>
      </x:c>
    </x:row>
    <x:row r="3">
      <x:c r="A3" s="2" t="str">
        <x:v>부서</x:v>
      </x:c>
      <x:c r="B3" s="5" t="str">
        <x:v/>
      </x:c>
      <x:c r="C3" s="2" t="str">
        <x:v>작성자</x:v>
      </x:c>
      <x:c r="D3" s="5" t="str">
        <x:v/>
      </x:c>
    </x:row>
    <x:row r="5">
      <x:c r="A5" s="6" t="str">
        <x:v>날짜</x:v>
      </x:c>
      <x:c r="B5" s="6" t="str">
        <x:v>요일</x:v>
      </x:c>
      <x:c r="C5" s="6" t="str">
        <x:v>당번자</x:v>
      </x:c>
      <x:c r="D5" s="6" t="str">
        <x:v>확인(서명)</x:v>
      </x:c>
      <x:c r="E5" s="6" t="str">
        <x:v>비고</x:v>
      </x:c>
    </x:row>
    <x:row r="6">
      <x:c r="A6" s="8">
        <x:f>IF(1&gt;DAY(EOMONTH(DATE($B$2,$D$2,1),0)),"",DATE($B$2,$D$2,1))</x:f>
        <x:v>46023</x:v>
      </x:c>
      <x:c r="B6" s="3" t="str">
        <x:f>IF(A6="","",CHOOSE(WEEKDAY(A6),"일","월","화","수","목","금","토"))</x:f>
        <x:v>목</x:v>
      </x:c>
      <x:c r="C6" s="3" t="str">
        <x:f>IF(OR(A6="",COUNTA(명단!$B$2:$B$41)=0),"",INDEX(명단!$B$2:$B$41,MOD(1-1,COUNTA(명단!$B$2:$B$41))+1))</x:f>
        <x:v/>
      </x:c>
      <x:c r="D6" s="5" t="str">
        <x:v/>
      </x:c>
      <x:c r="E6" s="5" t="str">
        <x:v/>
      </x:c>
    </x:row>
    <x:row r="7">
      <x:c r="A7" s="8">
        <x:f>IF(2&gt;DAY(EOMONTH(DATE($B$2,$D$2,1),0)),"",DATE($B$2,$D$2,2))</x:f>
        <x:v>46024</x:v>
      </x:c>
      <x:c r="B7" s="3" t="str">
        <x:f>IF(A7="","",CHOOSE(WEEKDAY(A7),"일","월","화","수","목","금","토"))</x:f>
        <x:v>금</x:v>
      </x:c>
      <x:c r="C7" s="3" t="str">
        <x:f>IF(OR(A7="",COUNTA(명단!$B$2:$B$41)=0),"",INDEX(명단!$B$2:$B$41,MOD(2-1,COUNTA(명단!$B$2:$B$41))+1))</x:f>
        <x:v/>
      </x:c>
      <x:c r="D7" s="5" t="str">
        <x:v/>
      </x:c>
      <x:c r="E7" s="5" t="str">
        <x:v/>
      </x:c>
    </x:row>
    <x:row r="8">
      <x:c r="A8" s="8">
        <x:f>IF(3&gt;DAY(EOMONTH(DATE($B$2,$D$2,1),0)),"",DATE($B$2,$D$2,3))</x:f>
        <x:v>46025</x:v>
      </x:c>
      <x:c r="B8" s="3" t="str">
        <x:f>IF(A8="","",CHOOSE(WEEKDAY(A8),"일","월","화","수","목","금","토"))</x:f>
        <x:v>토</x:v>
      </x:c>
      <x:c r="C8" s="3" t="str">
        <x:f>IF(OR(A8="",COUNTA(명단!$B$2:$B$41)=0),"",INDEX(명단!$B$2:$B$41,MOD(3-1,COUNTA(명단!$B$2:$B$41))+1))</x:f>
        <x:v/>
      </x:c>
      <x:c r="D8" s="5" t="str">
        <x:v/>
      </x:c>
      <x:c r="E8" s="5" t="str">
        <x:v/>
      </x:c>
    </x:row>
    <x:row r="9">
      <x:c r="A9" s="8">
        <x:f>IF(4&gt;DAY(EOMONTH(DATE($B$2,$D$2,1),0)),"",DATE($B$2,$D$2,4))</x:f>
        <x:v>46026</x:v>
      </x:c>
      <x:c r="B9" s="3" t="str">
        <x:f>IF(A9="","",CHOOSE(WEEKDAY(A9),"일","월","화","수","목","금","토"))</x:f>
        <x:v>일</x:v>
      </x:c>
      <x:c r="C9" s="3" t="str">
        <x:f>IF(OR(A9="",COUNTA(명단!$B$2:$B$41)=0),"",INDEX(명단!$B$2:$B$41,MOD(4-1,COUNTA(명단!$B$2:$B$41))+1))</x:f>
        <x:v/>
      </x:c>
      <x:c r="D9" s="5" t="str">
        <x:v/>
      </x:c>
      <x:c r="E9" s="5" t="str">
        <x:v/>
      </x:c>
    </x:row>
    <x:row r="10">
      <x:c r="A10" s="8">
        <x:f>IF(5&gt;DAY(EOMONTH(DATE($B$2,$D$2,1),0)),"",DATE($B$2,$D$2,5))</x:f>
        <x:v>46027</x:v>
      </x:c>
      <x:c r="B10" s="3" t="str">
        <x:f>IF(A10="","",CHOOSE(WEEKDAY(A10),"일","월","화","수","목","금","토"))</x:f>
        <x:v>월</x:v>
      </x:c>
      <x:c r="C10" s="3" t="str">
        <x:f>IF(OR(A10="",COUNTA(명단!$B$2:$B$41)=0),"",INDEX(명단!$B$2:$B$41,MOD(5-1,COUNTA(명단!$B$2:$B$41))+1))</x:f>
        <x:v/>
      </x:c>
      <x:c r="D10" s="5" t="str">
        <x:v/>
      </x:c>
      <x:c r="E10" s="5" t="str">
        <x:v/>
      </x:c>
    </x:row>
    <x:row r="11">
      <x:c r="A11" s="8">
        <x:f>IF(6&gt;DAY(EOMONTH(DATE($B$2,$D$2,1),0)),"",DATE($B$2,$D$2,6))</x:f>
        <x:v>46028</x:v>
      </x:c>
      <x:c r="B11" s="3" t="str">
        <x:f>IF(A11="","",CHOOSE(WEEKDAY(A11),"일","월","화","수","목","금","토"))</x:f>
        <x:v>화</x:v>
      </x:c>
      <x:c r="C11" s="3" t="str">
        <x:f>IF(OR(A11="",COUNTA(명단!$B$2:$B$41)=0),"",INDEX(명단!$B$2:$B$41,MOD(6-1,COUNTA(명단!$B$2:$B$41))+1))</x:f>
        <x:v/>
      </x:c>
      <x:c r="D11" s="5" t="str">
        <x:v/>
      </x:c>
      <x:c r="E11" s="5" t="str">
        <x:v/>
      </x:c>
    </x:row>
    <x:row r="12">
      <x:c r="A12" s="8">
        <x:f>IF(7&gt;DAY(EOMONTH(DATE($B$2,$D$2,1),0)),"",DATE($B$2,$D$2,7))</x:f>
        <x:v>46029</x:v>
      </x:c>
      <x:c r="B12" s="3" t="str">
        <x:f>IF(A12="","",CHOOSE(WEEKDAY(A12),"일","월","화","수","목","금","토"))</x:f>
        <x:v>수</x:v>
      </x:c>
      <x:c r="C12" s="3" t="str">
        <x:f>IF(OR(A12="",COUNTA(명단!$B$2:$B$41)=0),"",INDEX(명단!$B$2:$B$41,MOD(7-1,COUNTA(명단!$B$2:$B$41))+1))</x:f>
        <x:v/>
      </x:c>
      <x:c r="D12" s="5" t="str">
        <x:v/>
      </x:c>
      <x:c r="E12" s="5" t="str">
        <x:v/>
      </x:c>
    </x:row>
    <x:row r="13">
      <x:c r="A13" s="8">
        <x:f>IF(8&gt;DAY(EOMONTH(DATE($B$2,$D$2,1),0)),"",DATE($B$2,$D$2,8))</x:f>
        <x:v>46030</x:v>
      </x:c>
      <x:c r="B13" s="3" t="str">
        <x:f>IF(A13="","",CHOOSE(WEEKDAY(A13),"일","월","화","수","목","금","토"))</x:f>
        <x:v>목</x:v>
      </x:c>
      <x:c r="C13" s="3" t="str">
        <x:f>IF(OR(A13="",COUNTA(명단!$B$2:$B$41)=0),"",INDEX(명단!$B$2:$B$41,MOD(8-1,COUNTA(명단!$B$2:$B$41))+1))</x:f>
        <x:v/>
      </x:c>
      <x:c r="D13" s="5" t="str">
        <x:v/>
      </x:c>
      <x:c r="E13" s="5" t="str">
        <x:v/>
      </x:c>
    </x:row>
    <x:row r="14">
      <x:c r="A14" s="8">
        <x:f>IF(9&gt;DAY(EOMONTH(DATE($B$2,$D$2,1),0)),"",DATE($B$2,$D$2,9))</x:f>
        <x:v>46031</x:v>
      </x:c>
      <x:c r="B14" s="3" t="str">
        <x:f>IF(A14="","",CHOOSE(WEEKDAY(A14),"일","월","화","수","목","금","토"))</x:f>
        <x:v>금</x:v>
      </x:c>
      <x:c r="C14" s="3" t="str">
        <x:f>IF(OR(A14="",COUNTA(명단!$B$2:$B$41)=0),"",INDEX(명단!$B$2:$B$41,MOD(9-1,COUNTA(명단!$B$2:$B$41))+1))</x:f>
        <x:v/>
      </x:c>
      <x:c r="D14" s="5" t="str">
        <x:v/>
      </x:c>
      <x:c r="E14" s="5" t="str">
        <x:v/>
      </x:c>
    </x:row>
    <x:row r="15">
      <x:c r="A15" s="8">
        <x:f>IF(10&gt;DAY(EOMONTH(DATE($B$2,$D$2,1),0)),"",DATE($B$2,$D$2,10))</x:f>
        <x:v>46032</x:v>
      </x:c>
      <x:c r="B15" s="3" t="str">
        <x:f>IF(A15="","",CHOOSE(WEEKDAY(A15),"일","월","화","수","목","금","토"))</x:f>
        <x:v>토</x:v>
      </x:c>
      <x:c r="C15" s="3" t="str">
        <x:f>IF(OR(A15="",COUNTA(명단!$B$2:$B$41)=0),"",INDEX(명단!$B$2:$B$41,MOD(10-1,COUNTA(명단!$B$2:$B$41))+1))</x:f>
        <x:v/>
      </x:c>
      <x:c r="D15" s="5" t="str">
        <x:v/>
      </x:c>
      <x:c r="E15" s="5" t="str">
        <x:v/>
      </x:c>
    </x:row>
    <x:row r="16">
      <x:c r="A16" s="8">
        <x:f>IF(11&gt;DAY(EOMONTH(DATE($B$2,$D$2,1),0)),"",DATE($B$2,$D$2,11))</x:f>
        <x:v>46033</x:v>
      </x:c>
      <x:c r="B16" s="3" t="str">
        <x:f>IF(A16="","",CHOOSE(WEEKDAY(A16),"일","월","화","수","목","금","토"))</x:f>
        <x:v>일</x:v>
      </x:c>
      <x:c r="C16" s="3" t="str">
        <x:f>IF(OR(A16="",COUNTA(명단!$B$2:$B$41)=0),"",INDEX(명단!$B$2:$B$41,MOD(11-1,COUNTA(명단!$B$2:$B$41))+1))</x:f>
        <x:v/>
      </x:c>
      <x:c r="D16" s="5" t="str">
        <x:v/>
      </x:c>
      <x:c r="E16" s="5" t="str">
        <x:v/>
      </x:c>
    </x:row>
    <x:row r="17">
      <x:c r="A17" s="8">
        <x:f>IF(12&gt;DAY(EOMONTH(DATE($B$2,$D$2,1),0)),"",DATE($B$2,$D$2,12))</x:f>
        <x:v>46034</x:v>
      </x:c>
      <x:c r="B17" s="3" t="str">
        <x:f>IF(A17="","",CHOOSE(WEEKDAY(A17),"일","월","화","수","목","금","토"))</x:f>
        <x:v>월</x:v>
      </x:c>
      <x:c r="C17" s="3" t="str">
        <x:f>IF(OR(A17="",COUNTA(명단!$B$2:$B$41)=0),"",INDEX(명단!$B$2:$B$41,MOD(12-1,COUNTA(명단!$B$2:$B$41))+1))</x:f>
        <x:v/>
      </x:c>
      <x:c r="D17" s="5" t="str">
        <x:v/>
      </x:c>
      <x:c r="E17" s="5" t="str">
        <x:v/>
      </x:c>
    </x:row>
    <x:row r="18">
      <x:c r="A18" s="8">
        <x:f>IF(13&gt;DAY(EOMONTH(DATE($B$2,$D$2,1),0)),"",DATE($B$2,$D$2,13))</x:f>
        <x:v>46035</x:v>
      </x:c>
      <x:c r="B18" s="3" t="str">
        <x:f>IF(A18="","",CHOOSE(WEEKDAY(A18),"일","월","화","수","목","금","토"))</x:f>
        <x:v>화</x:v>
      </x:c>
      <x:c r="C18" s="3" t="str">
        <x:f>IF(OR(A18="",COUNTA(명단!$B$2:$B$41)=0),"",INDEX(명단!$B$2:$B$41,MOD(13-1,COUNTA(명단!$B$2:$B$41))+1))</x:f>
        <x:v/>
      </x:c>
      <x:c r="D18" s="5" t="str">
        <x:v/>
      </x:c>
      <x:c r="E18" s="5" t="str">
        <x:v/>
      </x:c>
    </x:row>
    <x:row r="19">
      <x:c r="A19" s="8">
        <x:f>IF(14&gt;DAY(EOMONTH(DATE($B$2,$D$2,1),0)),"",DATE($B$2,$D$2,14))</x:f>
        <x:v>46036</x:v>
      </x:c>
      <x:c r="B19" s="3" t="str">
        <x:f>IF(A19="","",CHOOSE(WEEKDAY(A19),"일","월","화","수","목","금","토"))</x:f>
        <x:v>수</x:v>
      </x:c>
      <x:c r="C19" s="3" t="str">
        <x:f>IF(OR(A19="",COUNTA(명단!$B$2:$B$41)=0),"",INDEX(명단!$B$2:$B$41,MOD(14-1,COUNTA(명단!$B$2:$B$41))+1))</x:f>
        <x:v/>
      </x:c>
      <x:c r="D19" s="5" t="str">
        <x:v/>
      </x:c>
      <x:c r="E19" s="5" t="str">
        <x:v/>
      </x:c>
    </x:row>
    <x:row r="20">
      <x:c r="A20" s="8">
        <x:f>IF(15&gt;DAY(EOMONTH(DATE($B$2,$D$2,1),0)),"",DATE($B$2,$D$2,15))</x:f>
        <x:v>46037</x:v>
      </x:c>
      <x:c r="B20" s="3" t="str">
        <x:f>IF(A20="","",CHOOSE(WEEKDAY(A20),"일","월","화","수","목","금","토"))</x:f>
        <x:v>목</x:v>
      </x:c>
      <x:c r="C20" s="3" t="str">
        <x:f>IF(OR(A20="",COUNTA(명단!$B$2:$B$41)=0),"",INDEX(명단!$B$2:$B$41,MOD(15-1,COUNTA(명단!$B$2:$B$41))+1))</x:f>
        <x:v/>
      </x:c>
      <x:c r="D20" s="5" t="str">
        <x:v/>
      </x:c>
      <x:c r="E20" s="5" t="str">
        <x:v/>
      </x:c>
    </x:row>
    <x:row r="21">
      <x:c r="A21" s="8">
        <x:f>IF(16&gt;DAY(EOMONTH(DATE($B$2,$D$2,1),0)),"",DATE($B$2,$D$2,16))</x:f>
        <x:v>46038</x:v>
      </x:c>
      <x:c r="B21" s="3" t="str">
        <x:f>IF(A21="","",CHOOSE(WEEKDAY(A21),"일","월","화","수","목","금","토"))</x:f>
        <x:v>금</x:v>
      </x:c>
      <x:c r="C21" s="3" t="str">
        <x:f>IF(OR(A21="",COUNTA(명단!$B$2:$B$41)=0),"",INDEX(명단!$B$2:$B$41,MOD(16-1,COUNTA(명단!$B$2:$B$41))+1))</x:f>
        <x:v/>
      </x:c>
      <x:c r="D21" s="5" t="str">
        <x:v/>
      </x:c>
      <x:c r="E21" s="5" t="str">
        <x:v/>
      </x:c>
    </x:row>
    <x:row r="22">
      <x:c r="A22" s="8">
        <x:f>IF(17&gt;DAY(EOMONTH(DATE($B$2,$D$2,1),0)),"",DATE($B$2,$D$2,17))</x:f>
        <x:v>46039</x:v>
      </x:c>
      <x:c r="B22" s="3" t="str">
        <x:f>IF(A22="","",CHOOSE(WEEKDAY(A22),"일","월","화","수","목","금","토"))</x:f>
        <x:v>토</x:v>
      </x:c>
      <x:c r="C22" s="3" t="str">
        <x:f>IF(OR(A22="",COUNTA(명단!$B$2:$B$41)=0),"",INDEX(명단!$B$2:$B$41,MOD(17-1,COUNTA(명단!$B$2:$B$41))+1))</x:f>
        <x:v/>
      </x:c>
      <x:c r="D22" s="5" t="str">
        <x:v/>
      </x:c>
      <x:c r="E22" s="5" t="str">
        <x:v/>
      </x:c>
    </x:row>
    <x:row r="23">
      <x:c r="A23" s="8">
        <x:f>IF(18&gt;DAY(EOMONTH(DATE($B$2,$D$2,1),0)),"",DATE($B$2,$D$2,18))</x:f>
        <x:v>46040</x:v>
      </x:c>
      <x:c r="B23" s="3" t="str">
        <x:f>IF(A23="","",CHOOSE(WEEKDAY(A23),"일","월","화","수","목","금","토"))</x:f>
        <x:v>일</x:v>
      </x:c>
      <x:c r="C23" s="3" t="str">
        <x:f>IF(OR(A23="",COUNTA(명단!$B$2:$B$41)=0),"",INDEX(명단!$B$2:$B$41,MOD(18-1,COUNTA(명단!$B$2:$B$41))+1))</x:f>
        <x:v/>
      </x:c>
      <x:c r="D23" s="5" t="str">
        <x:v/>
      </x:c>
      <x:c r="E23" s="5" t="str">
        <x:v/>
      </x:c>
    </x:row>
    <x:row r="24">
      <x:c r="A24" s="8">
        <x:f>IF(19&gt;DAY(EOMONTH(DATE($B$2,$D$2,1),0)),"",DATE($B$2,$D$2,19))</x:f>
        <x:v>46041</x:v>
      </x:c>
      <x:c r="B24" s="3" t="str">
        <x:f>IF(A24="","",CHOOSE(WEEKDAY(A24),"일","월","화","수","목","금","토"))</x:f>
        <x:v>월</x:v>
      </x:c>
      <x:c r="C24" s="3" t="str">
        <x:f>IF(OR(A24="",COUNTA(명단!$B$2:$B$41)=0),"",INDEX(명단!$B$2:$B$41,MOD(19-1,COUNTA(명단!$B$2:$B$41))+1))</x:f>
        <x:v/>
      </x:c>
      <x:c r="D24" s="5" t="str">
        <x:v/>
      </x:c>
      <x:c r="E24" s="5" t="str">
        <x:v/>
      </x:c>
    </x:row>
    <x:row r="25">
      <x:c r="A25" s="8">
        <x:f>IF(20&gt;DAY(EOMONTH(DATE($B$2,$D$2,1),0)),"",DATE($B$2,$D$2,20))</x:f>
        <x:v>46042</x:v>
      </x:c>
      <x:c r="B25" s="3" t="str">
        <x:f>IF(A25="","",CHOOSE(WEEKDAY(A25),"일","월","화","수","목","금","토"))</x:f>
        <x:v>화</x:v>
      </x:c>
      <x:c r="C25" s="3" t="str">
        <x:f>IF(OR(A25="",COUNTA(명단!$B$2:$B$41)=0),"",INDEX(명단!$B$2:$B$41,MOD(20-1,COUNTA(명단!$B$2:$B$41))+1))</x:f>
        <x:v/>
      </x:c>
      <x:c r="D25" s="5" t="str">
        <x:v/>
      </x:c>
      <x:c r="E25" s="5" t="str">
        <x:v/>
      </x:c>
    </x:row>
    <x:row r="26">
      <x:c r="A26" s="8">
        <x:f>IF(21&gt;DAY(EOMONTH(DATE($B$2,$D$2,1),0)),"",DATE($B$2,$D$2,21))</x:f>
        <x:v>46043</x:v>
      </x:c>
      <x:c r="B26" s="3" t="str">
        <x:f>IF(A26="","",CHOOSE(WEEKDAY(A26),"일","월","화","수","목","금","토"))</x:f>
        <x:v>수</x:v>
      </x:c>
      <x:c r="C26" s="3" t="str">
        <x:f>IF(OR(A26="",COUNTA(명단!$B$2:$B$41)=0),"",INDEX(명단!$B$2:$B$41,MOD(21-1,COUNTA(명단!$B$2:$B$41))+1))</x:f>
        <x:v/>
      </x:c>
      <x:c r="D26" s="5" t="str">
        <x:v/>
      </x:c>
      <x:c r="E26" s="5" t="str">
        <x:v/>
      </x:c>
    </x:row>
    <x:row r="27">
      <x:c r="A27" s="8">
        <x:f>IF(22&gt;DAY(EOMONTH(DATE($B$2,$D$2,1),0)),"",DATE($B$2,$D$2,22))</x:f>
        <x:v>46044</x:v>
      </x:c>
      <x:c r="B27" s="3" t="str">
        <x:f>IF(A27="","",CHOOSE(WEEKDAY(A27),"일","월","화","수","목","금","토"))</x:f>
        <x:v>목</x:v>
      </x:c>
      <x:c r="C27" s="3" t="str">
        <x:f>IF(OR(A27="",COUNTA(명단!$B$2:$B$41)=0),"",INDEX(명단!$B$2:$B$41,MOD(22-1,COUNTA(명단!$B$2:$B$41))+1))</x:f>
        <x:v/>
      </x:c>
      <x:c r="D27" s="5" t="str">
        <x:v/>
      </x:c>
      <x:c r="E27" s="5" t="str">
        <x:v/>
      </x:c>
    </x:row>
    <x:row r="28">
      <x:c r="A28" s="8">
        <x:f>IF(23&gt;DAY(EOMONTH(DATE($B$2,$D$2,1),0)),"",DATE($B$2,$D$2,23))</x:f>
        <x:v>46045</x:v>
      </x:c>
      <x:c r="B28" s="3" t="str">
        <x:f>IF(A28="","",CHOOSE(WEEKDAY(A28),"일","월","화","수","목","금","토"))</x:f>
        <x:v>금</x:v>
      </x:c>
      <x:c r="C28" s="3" t="str">
        <x:f>IF(OR(A28="",COUNTA(명단!$B$2:$B$41)=0),"",INDEX(명단!$B$2:$B$41,MOD(23-1,COUNTA(명단!$B$2:$B$41))+1))</x:f>
        <x:v/>
      </x:c>
      <x:c r="D28" s="5" t="str">
        <x:v/>
      </x:c>
      <x:c r="E28" s="5" t="str">
        <x:v/>
      </x:c>
    </x:row>
    <x:row r="29">
      <x:c r="A29" s="8">
        <x:f>IF(24&gt;DAY(EOMONTH(DATE($B$2,$D$2,1),0)),"",DATE($B$2,$D$2,24))</x:f>
        <x:v>46046</x:v>
      </x:c>
      <x:c r="B29" s="3" t="str">
        <x:f>IF(A29="","",CHOOSE(WEEKDAY(A29),"일","월","화","수","목","금","토"))</x:f>
        <x:v>토</x:v>
      </x:c>
      <x:c r="C29" s="3" t="str">
        <x:f>IF(OR(A29="",COUNTA(명단!$B$2:$B$41)=0),"",INDEX(명단!$B$2:$B$41,MOD(24-1,COUNTA(명단!$B$2:$B$41))+1))</x:f>
        <x:v/>
      </x:c>
      <x:c r="D29" s="5" t="str">
        <x:v/>
      </x:c>
      <x:c r="E29" s="5" t="str">
        <x:v/>
      </x:c>
    </x:row>
    <x:row r="30">
      <x:c r="A30" s="8">
        <x:f>IF(25&gt;DAY(EOMONTH(DATE($B$2,$D$2,1),0)),"",DATE($B$2,$D$2,25))</x:f>
        <x:v>46047</x:v>
      </x:c>
      <x:c r="B30" s="3" t="str">
        <x:f>IF(A30="","",CHOOSE(WEEKDAY(A30),"일","월","화","수","목","금","토"))</x:f>
        <x:v>일</x:v>
      </x:c>
      <x:c r="C30" s="3" t="str">
        <x:f>IF(OR(A30="",COUNTA(명단!$B$2:$B$41)=0),"",INDEX(명단!$B$2:$B$41,MOD(25-1,COUNTA(명단!$B$2:$B$41))+1))</x:f>
        <x:v/>
      </x:c>
      <x:c r="D30" s="5" t="str">
        <x:v/>
      </x:c>
      <x:c r="E30" s="5" t="str">
        <x:v/>
      </x:c>
    </x:row>
    <x:row r="31">
      <x:c r="A31" s="8">
        <x:f>IF(26&gt;DAY(EOMONTH(DATE($B$2,$D$2,1),0)),"",DATE($B$2,$D$2,26))</x:f>
        <x:v>46048</x:v>
      </x:c>
      <x:c r="B31" s="3" t="str">
        <x:f>IF(A31="","",CHOOSE(WEEKDAY(A31),"일","월","화","수","목","금","토"))</x:f>
        <x:v>월</x:v>
      </x:c>
      <x:c r="C31" s="3" t="str">
        <x:f>IF(OR(A31="",COUNTA(명단!$B$2:$B$41)=0),"",INDEX(명단!$B$2:$B$41,MOD(26-1,COUNTA(명단!$B$2:$B$41))+1))</x:f>
        <x:v/>
      </x:c>
      <x:c r="D31" s="5" t="str">
        <x:v/>
      </x:c>
      <x:c r="E31" s="5" t="str">
        <x:v/>
      </x:c>
    </x:row>
    <x:row r="32">
      <x:c r="A32" s="8">
        <x:f>IF(27&gt;DAY(EOMONTH(DATE($B$2,$D$2,1),0)),"",DATE($B$2,$D$2,27))</x:f>
        <x:v>46049</x:v>
      </x:c>
      <x:c r="B32" s="3" t="str">
        <x:f>IF(A32="","",CHOOSE(WEEKDAY(A32),"일","월","화","수","목","금","토"))</x:f>
        <x:v>화</x:v>
      </x:c>
      <x:c r="C32" s="3" t="str">
        <x:f>IF(OR(A32="",COUNTA(명단!$B$2:$B$41)=0),"",INDEX(명단!$B$2:$B$41,MOD(27-1,COUNTA(명단!$B$2:$B$41))+1))</x:f>
        <x:v/>
      </x:c>
      <x:c r="D32" s="5" t="str">
        <x:v/>
      </x:c>
      <x:c r="E32" s="5" t="str">
        <x:v/>
      </x:c>
    </x:row>
    <x:row r="33">
      <x:c r="A33" s="8">
        <x:f>IF(28&gt;DAY(EOMONTH(DATE($B$2,$D$2,1),0)),"",DATE($B$2,$D$2,28))</x:f>
        <x:v>46050</x:v>
      </x:c>
      <x:c r="B33" s="3" t="str">
        <x:f>IF(A33="","",CHOOSE(WEEKDAY(A33),"일","월","화","수","목","금","토"))</x:f>
        <x:v>수</x:v>
      </x:c>
      <x:c r="C33" s="3" t="str">
        <x:f>IF(OR(A33="",COUNTA(명단!$B$2:$B$41)=0),"",INDEX(명단!$B$2:$B$41,MOD(28-1,COUNTA(명단!$B$2:$B$41))+1))</x:f>
        <x:v/>
      </x:c>
      <x:c r="D33" s="5" t="str">
        <x:v/>
      </x:c>
      <x:c r="E33" s="5" t="str">
        <x:v/>
      </x:c>
    </x:row>
    <x:row r="34">
      <x:c r="A34" s="8">
        <x:f>IF(29&gt;DAY(EOMONTH(DATE($B$2,$D$2,1),0)),"",DATE($B$2,$D$2,29))</x:f>
        <x:v>46051</x:v>
      </x:c>
      <x:c r="B34" s="3" t="str">
        <x:f>IF(A34="","",CHOOSE(WEEKDAY(A34),"일","월","화","수","목","금","토"))</x:f>
        <x:v>목</x:v>
      </x:c>
      <x:c r="C34" s="3" t="str">
        <x:f>IF(OR(A34="",COUNTA(명단!$B$2:$B$41)=0),"",INDEX(명단!$B$2:$B$41,MOD(29-1,COUNTA(명단!$B$2:$B$41))+1))</x:f>
        <x:v/>
      </x:c>
      <x:c r="D34" s="5" t="str">
        <x:v/>
      </x:c>
      <x:c r="E34" s="5" t="str">
        <x:v/>
      </x:c>
    </x:row>
    <x:row r="35">
      <x:c r="A35" s="8">
        <x:f>IF(30&gt;DAY(EOMONTH(DATE($B$2,$D$2,1),0)),"",DATE($B$2,$D$2,30))</x:f>
        <x:v>46052</x:v>
      </x:c>
      <x:c r="B35" s="3" t="str">
        <x:f>IF(A35="","",CHOOSE(WEEKDAY(A35),"일","월","화","수","목","금","토"))</x:f>
        <x:v>금</x:v>
      </x:c>
      <x:c r="C35" s="3" t="str">
        <x:f>IF(OR(A35="",COUNTA(명단!$B$2:$B$41)=0),"",INDEX(명단!$B$2:$B$41,MOD(30-1,COUNTA(명단!$B$2:$B$41))+1))</x:f>
        <x:v/>
      </x:c>
      <x:c r="D35" s="5" t="str">
        <x:v/>
      </x:c>
      <x:c r="E35" s="5" t="str">
        <x:v/>
      </x:c>
    </x:row>
    <x:row r="36">
      <x:c r="A36" s="8">
        <x:f>IF(31&gt;DAY(EOMONTH(DATE($B$2,$D$2,1),0)),"",DATE($B$2,$D$2,31))</x:f>
        <x:v>46053</x:v>
      </x:c>
      <x:c r="B36" s="3" t="str">
        <x:f>IF(A36="","",CHOOSE(WEEKDAY(A36),"일","월","화","수","목","금","토"))</x:f>
        <x:v>토</x:v>
      </x:c>
      <x:c r="C36" s="3" t="str">
        <x:f>IF(OR(A36="",COUNTA(명단!$B$2:$B$41)=0),"",INDEX(명단!$B$2:$B$41,MOD(31-1,COUNTA(명단!$B$2:$B$41))+1))</x:f>
        <x:v/>
      </x:c>
      <x:c r="D36" s="5" t="str">
        <x:v/>
      </x:c>
      <x:c r="E36" s="5" t="str">
        <x:v/>
      </x:c>
    </x:row>
    <x:row r="38">
      <x:c r="A38" s="4" t="str">
        <x:v>※ 당번자는 [명단] 시트에 입력한 순서대로 자동 배분됩니다. 명단을 바꾸면 당번도 함께 바뀝니다.</x:v>
      </x:c>
    </x:row>
    <x:row r="39">
      <x:c r="A39" s="4" t="str">
        <x:v>※ 토·일요일은 회색으로 표시됩니다. 휴일에 당번을 두지 않는 부서는 해당 행을 지우고 쓰세요.</x:v>
      </x:c>
    </x:row>
  </x:sheetData>
  <x:mergeCells count="1">
    <x:mergeCell ref="A1:E1"/>
  </x:mergeCells>
  <x:conditionalFormatting sqref="A6:E36">
    <x:cfRule type="expression" dxfId="0" priority="1">
      <x:formula>=WEEKDAY($A6,2)&gt;5</x:formula>
    </x:cfRule>
  </x:conditionalFormatting>
</x:worksheet>
</file>

<file path=xl/worksheets/sheet2.xml><?xml version="1.0" encoding="utf-8"?>
<x:worksheet xmlns:x="http://schemas.openxmlformats.org/spreadsheetml/2006/main">
  <x:cols>
    <x:col min="1" max="1" width="7" customWidth="1"/>
    <x:col min="2" max="2" width="14" customWidth="1"/>
    <x:col min="3" max="3" width="12" customWidth="1"/>
    <x:col min="4" max="4" width="18" customWidth="1"/>
  </x:cols>
  <x:sheetData>
    <x:row r="1">
      <x:c r="A1" s="6" t="str">
        <x:v>순번</x:v>
      </x:c>
      <x:c r="B1" s="6" t="str">
        <x:v>성명</x:v>
      </x:c>
      <x:c r="C1" s="6" t="str">
        <x:v>직위</x:v>
      </x:c>
      <x:c r="D1" s="6" t="str">
        <x:v>연락처</x:v>
      </x:c>
      <x:c r="F1" s="7" t="str">
        <x:v>여기에 순서대로 이름을 넣으세요. 위에서부터 차례로 당번이 돕니다.</x:v>
      </x:c>
    </x:row>
    <x:row r="2">
      <x:c r="A2" s="3">
        <x:v>1</x:v>
      </x:c>
      <x:c r="B2" s="5" t="str">
        <x:v/>
      </x:c>
      <x:c r="C2" s="5" t="str">
        <x:v/>
      </x:c>
      <x:c r="D2" s="5" t="str">
        <x:v/>
      </x:c>
      <x:c r="F2" s="4" t="str">
        <x:v>중간에 빈 줄을 두면 순번이 어긋납니다. 이름은 위에서부터 빈틈없이 채워주세요.</x:v>
      </x:c>
    </x:row>
    <x:row r="3">
      <x:c r="A3" s="3">
        <x:v>2</x:v>
      </x:c>
      <x:c r="B3" s="5" t="str">
        <x:v/>
      </x:c>
      <x:c r="C3" s="5" t="str">
        <x:v/>
      </x:c>
      <x:c r="D3" s="5" t="str">
        <x:v/>
      </x:c>
    </x:row>
    <x:row r="4">
      <x:c r="A4" s="3">
        <x:v>3</x:v>
      </x:c>
      <x:c r="B4" s="5" t="str">
        <x:v/>
      </x:c>
      <x:c r="C4" s="5" t="str">
        <x:v/>
      </x:c>
      <x:c r="D4" s="5" t="str">
        <x:v/>
      </x:c>
    </x:row>
    <x:row r="5">
      <x:c r="A5" s="3">
        <x:v>4</x:v>
      </x:c>
      <x:c r="B5" s="5" t="str">
        <x:v/>
      </x:c>
      <x:c r="C5" s="5" t="str">
        <x:v/>
      </x:c>
      <x:c r="D5" s="5" t="str">
        <x:v/>
      </x:c>
    </x:row>
    <x:row r="6">
      <x:c r="A6" s="3">
        <x:v>5</x:v>
      </x:c>
      <x:c r="B6" s="5" t="str">
        <x:v/>
      </x:c>
      <x:c r="C6" s="5" t="str">
        <x:v/>
      </x:c>
      <x:c r="D6" s="5" t="str">
        <x:v/>
      </x:c>
    </x:row>
    <x:row r="7">
      <x:c r="A7" s="3">
        <x:v>6</x:v>
      </x:c>
      <x:c r="B7" s="5" t="str">
        <x:v/>
      </x:c>
      <x:c r="C7" s="5" t="str">
        <x:v/>
      </x:c>
      <x:c r="D7" s="5" t="str">
        <x:v/>
      </x:c>
    </x:row>
    <x:row r="8">
      <x:c r="A8" s="3">
        <x:v>7</x:v>
      </x:c>
      <x:c r="B8" s="5" t="str">
        <x:v/>
      </x:c>
      <x:c r="C8" s="5" t="str">
        <x:v/>
      </x:c>
      <x:c r="D8" s="5" t="str">
        <x:v/>
      </x:c>
    </x:row>
    <x:row r="9">
      <x:c r="A9" s="3">
        <x:v>8</x:v>
      </x:c>
      <x:c r="B9" s="5" t="str">
        <x:v/>
      </x:c>
      <x:c r="C9" s="5" t="str">
        <x:v/>
      </x:c>
      <x:c r="D9" s="5" t="str">
        <x:v/>
      </x:c>
    </x:row>
    <x:row r="10">
      <x:c r="A10" s="3">
        <x:v>9</x:v>
      </x:c>
      <x:c r="B10" s="5" t="str">
        <x:v/>
      </x:c>
      <x:c r="C10" s="5" t="str">
        <x:v/>
      </x:c>
      <x:c r="D10" s="5" t="str">
        <x:v/>
      </x:c>
    </x:row>
    <x:row r="11">
      <x:c r="A11" s="3">
        <x:v>10</x:v>
      </x:c>
      <x:c r="B11" s="5" t="str">
        <x:v/>
      </x:c>
      <x:c r="C11" s="5" t="str">
        <x:v/>
      </x:c>
      <x:c r="D11" s="5" t="str">
        <x:v/>
      </x:c>
    </x:row>
    <x:row r="12">
      <x:c r="A12" s="3">
        <x:v>11</x:v>
      </x:c>
      <x:c r="B12" s="5" t="str">
        <x:v/>
      </x:c>
      <x:c r="C12" s="5" t="str">
        <x:v/>
      </x:c>
      <x:c r="D12" s="5" t="str">
        <x:v/>
      </x:c>
    </x:row>
    <x:row r="13">
      <x:c r="A13" s="3">
        <x:v>12</x:v>
      </x:c>
      <x:c r="B13" s="5" t="str">
        <x:v/>
      </x:c>
      <x:c r="C13" s="5" t="str">
        <x:v/>
      </x:c>
      <x:c r="D13" s="5" t="str">
        <x:v/>
      </x:c>
    </x:row>
    <x:row r="14">
      <x:c r="A14" s="3">
        <x:v>13</x:v>
      </x:c>
      <x:c r="B14" s="5" t="str">
        <x:v/>
      </x:c>
      <x:c r="C14" s="5" t="str">
        <x:v/>
      </x:c>
      <x:c r="D14" s="5" t="str">
        <x:v/>
      </x:c>
    </x:row>
    <x:row r="15">
      <x:c r="A15" s="3">
        <x:v>14</x:v>
      </x:c>
      <x:c r="B15" s="5" t="str">
        <x:v/>
      </x:c>
      <x:c r="C15" s="5" t="str">
        <x:v/>
      </x:c>
      <x:c r="D15" s="5" t="str">
        <x:v/>
      </x:c>
    </x:row>
    <x:row r="16">
      <x:c r="A16" s="3">
        <x:v>15</x:v>
      </x:c>
      <x:c r="B16" s="5" t="str">
        <x:v/>
      </x:c>
      <x:c r="C16" s="5" t="str">
        <x:v/>
      </x:c>
      <x:c r="D16" s="5" t="str">
        <x:v/>
      </x:c>
    </x:row>
    <x:row r="17">
      <x:c r="A17" s="3">
        <x:v>16</x:v>
      </x:c>
      <x:c r="B17" s="5" t="str">
        <x:v/>
      </x:c>
      <x:c r="C17" s="5" t="str">
        <x:v/>
      </x:c>
      <x:c r="D17" s="5" t="str">
        <x:v/>
      </x:c>
    </x:row>
    <x:row r="18">
      <x:c r="A18" s="3">
        <x:v>17</x:v>
      </x:c>
      <x:c r="B18" s="5" t="str">
        <x:v/>
      </x:c>
      <x:c r="C18" s="5" t="str">
        <x:v/>
      </x:c>
      <x:c r="D18" s="5" t="str">
        <x:v/>
      </x:c>
    </x:row>
    <x:row r="19">
      <x:c r="A19" s="3">
        <x:v>18</x:v>
      </x:c>
      <x:c r="B19" s="5" t="str">
        <x:v/>
      </x:c>
      <x:c r="C19" s="5" t="str">
        <x:v/>
      </x:c>
      <x:c r="D19" s="5" t="str">
        <x:v/>
      </x:c>
    </x:row>
    <x:row r="20">
      <x:c r="A20" s="3">
        <x:v>19</x:v>
      </x:c>
      <x:c r="B20" s="5" t="str">
        <x:v/>
      </x:c>
      <x:c r="C20" s="5" t="str">
        <x:v/>
      </x:c>
      <x:c r="D20" s="5" t="str">
        <x:v/>
      </x:c>
    </x:row>
    <x:row r="21">
      <x:c r="A21" s="3">
        <x:v>20</x:v>
      </x:c>
      <x:c r="B21" s="5" t="str">
        <x:v/>
      </x:c>
      <x:c r="C21" s="5" t="str">
        <x:v/>
      </x:c>
      <x:c r="D21" s="5" t="str">
        <x:v/>
      </x:c>
    </x:row>
    <x:row r="22">
      <x:c r="A22" s="3">
        <x:v>21</x:v>
      </x:c>
      <x:c r="B22" s="5" t="str">
        <x:v/>
      </x:c>
      <x:c r="C22" s="5" t="str">
        <x:v/>
      </x:c>
      <x:c r="D22" s="5" t="str">
        <x:v/>
      </x:c>
    </x:row>
    <x:row r="23">
      <x:c r="A23" s="3">
        <x:v>22</x:v>
      </x:c>
      <x:c r="B23" s="5" t="str">
        <x:v/>
      </x:c>
      <x:c r="C23" s="5" t="str">
        <x:v/>
      </x:c>
      <x:c r="D23" s="5" t="str">
        <x:v/>
      </x:c>
    </x:row>
    <x:row r="24">
      <x:c r="A24" s="3">
        <x:v>23</x:v>
      </x:c>
      <x:c r="B24" s="5" t="str">
        <x:v/>
      </x:c>
      <x:c r="C24" s="5" t="str">
        <x:v/>
      </x:c>
      <x:c r="D24" s="5" t="str">
        <x:v/>
      </x:c>
    </x:row>
    <x:row r="25">
      <x:c r="A25" s="3">
        <x:v>24</x:v>
      </x:c>
      <x:c r="B25" s="5" t="str">
        <x:v/>
      </x:c>
      <x:c r="C25" s="5" t="str">
        <x:v/>
      </x:c>
      <x:c r="D25" s="5" t="str">
        <x:v/>
      </x:c>
    </x:row>
    <x:row r="26">
      <x:c r="A26" s="3">
        <x:v>25</x:v>
      </x:c>
      <x:c r="B26" s="5" t="str">
        <x:v/>
      </x:c>
      <x:c r="C26" s="5" t="str">
        <x:v/>
      </x:c>
      <x:c r="D26" s="5" t="str">
        <x:v/>
      </x:c>
    </x:row>
    <x:row r="27">
      <x:c r="A27" s="3">
        <x:v>26</x:v>
      </x:c>
      <x:c r="B27" s="5" t="str">
        <x:v/>
      </x:c>
      <x:c r="C27" s="5" t="str">
        <x:v/>
      </x:c>
      <x:c r="D27" s="5" t="str">
        <x:v/>
      </x:c>
    </x:row>
    <x:row r="28">
      <x:c r="A28" s="3">
        <x:v>27</x:v>
      </x:c>
      <x:c r="B28" s="5" t="str">
        <x:v/>
      </x:c>
      <x:c r="C28" s="5" t="str">
        <x:v/>
      </x:c>
      <x:c r="D28" s="5" t="str">
        <x:v/>
      </x:c>
    </x:row>
    <x:row r="29">
      <x:c r="A29" s="3">
        <x:v>28</x:v>
      </x:c>
      <x:c r="B29" s="5" t="str">
        <x:v/>
      </x:c>
      <x:c r="C29" s="5" t="str">
        <x:v/>
      </x:c>
      <x:c r="D29" s="5" t="str">
        <x:v/>
      </x:c>
    </x:row>
    <x:row r="30">
      <x:c r="A30" s="3">
        <x:v>29</x:v>
      </x:c>
      <x:c r="B30" s="5" t="str">
        <x:v/>
      </x:c>
      <x:c r="C30" s="5" t="str">
        <x:v/>
      </x:c>
      <x:c r="D30" s="5" t="str">
        <x:v/>
      </x:c>
    </x:row>
    <x:row r="31">
      <x:c r="A31" s="3">
        <x:v>30</x:v>
      </x:c>
      <x:c r="B31" s="5" t="str">
        <x:v/>
      </x:c>
      <x:c r="C31" s="5" t="str">
        <x:v/>
      </x:c>
      <x:c r="D31" s="5" t="str">
        <x:v/>
      </x:c>
    </x:row>
    <x:row r="32">
      <x:c r="A32" s="3">
        <x:v>31</x:v>
      </x:c>
      <x:c r="B32" s="5" t="str">
        <x:v/>
      </x:c>
      <x:c r="C32" s="5" t="str">
        <x:v/>
      </x:c>
      <x:c r="D32" s="5" t="str">
        <x:v/>
      </x:c>
    </x:row>
    <x:row r="33">
      <x:c r="A33" s="3">
        <x:v>32</x:v>
      </x:c>
      <x:c r="B33" s="5" t="str">
        <x:v/>
      </x:c>
      <x:c r="C33" s="5" t="str">
        <x:v/>
      </x:c>
      <x:c r="D33" s="5" t="str">
        <x:v/>
      </x:c>
    </x:row>
    <x:row r="34">
      <x:c r="A34" s="3">
        <x:v>33</x:v>
      </x:c>
      <x:c r="B34" s="5" t="str">
        <x:v/>
      </x:c>
      <x:c r="C34" s="5" t="str">
        <x:v/>
      </x:c>
      <x:c r="D34" s="5" t="str">
        <x:v/>
      </x:c>
    </x:row>
    <x:row r="35">
      <x:c r="A35" s="3">
        <x:v>34</x:v>
      </x:c>
      <x:c r="B35" s="5" t="str">
        <x:v/>
      </x:c>
      <x:c r="C35" s="5" t="str">
        <x:v/>
      </x:c>
      <x:c r="D35" s="5" t="str">
        <x:v/>
      </x:c>
    </x:row>
    <x:row r="36">
      <x:c r="A36" s="3">
        <x:v>35</x:v>
      </x:c>
      <x:c r="B36" s="5" t="str">
        <x:v/>
      </x:c>
      <x:c r="C36" s="5" t="str">
        <x:v/>
      </x:c>
      <x:c r="D36" s="5" t="str">
        <x:v/>
      </x:c>
    </x:row>
    <x:row r="37">
      <x:c r="A37" s="3">
        <x:v>36</x:v>
      </x:c>
      <x:c r="B37" s="5" t="str">
        <x:v/>
      </x:c>
      <x:c r="C37" s="5" t="str">
        <x:v/>
      </x:c>
      <x:c r="D37" s="5" t="str">
        <x:v/>
      </x:c>
    </x:row>
    <x:row r="38">
      <x:c r="A38" s="3">
        <x:v>37</x:v>
      </x:c>
      <x:c r="B38" s="5" t="str">
        <x:v/>
      </x:c>
      <x:c r="C38" s="5" t="str">
        <x:v/>
      </x:c>
      <x:c r="D38" s="5" t="str">
        <x:v/>
      </x:c>
    </x:row>
    <x:row r="39">
      <x:c r="A39" s="3">
        <x:v>38</x:v>
      </x:c>
      <x:c r="B39" s="5" t="str">
        <x:v/>
      </x:c>
      <x:c r="C39" s="5" t="str">
        <x:v/>
      </x:c>
      <x:c r="D39" s="5" t="str">
        <x:v/>
      </x:c>
    </x:row>
    <x:row r="40">
      <x:c r="A40" s="3">
        <x:v>39</x:v>
      </x:c>
      <x:c r="B40" s="5" t="str">
        <x:v/>
      </x:c>
      <x:c r="C40" s="5" t="str">
        <x:v/>
      </x:c>
      <x:c r="D40" s="5" t="str">
        <x:v/>
      </x:c>
    </x:row>
    <x:row r="41">
      <x:c r="A41" s="3">
        <x:v>40</x:v>
      </x:c>
      <x:c r="B41" s="5" t="str">
        <x:v/>
      </x:c>
      <x:c r="C41" s="5" t="str">
        <x:v/>
      </x:c>
      <x:c r="D41" s="5" t="str">
        <x:v/>
      </x:c>
    </x:row>
  </x:sheetData>
</x:worksheet>
</file>

<file path=docProps/app.xml><?xml version="1.0" encoding="utf-8"?>
<ap:Properties xmlns:ap="http://schemas.openxmlformats.org/officeDocument/2006/extended-properties">
  <ap:Application>OfficeCLI/1.0.144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2026-08-24T08:37:06Z</dcterms:created>
  <cp:lastModifiedBy>OfficeCLI</cp:lastModifiedBy>
  <dcterms:modified xsi:type="dcterms:W3CDTF">2026-08-24T08:37:06Z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1.0.144</vt:lpwstr>
  </op:property>
  <op:property fmtid="{D5CDD505-2E9C-101B-9397-08002B2CF9AE}" pid="3" name="OfficeCLI.LastModified">
    <vt:lpwstr xmlns:vt="http://schemas.openxmlformats.org/officeDocument/2006/docPropsVTypes">2026-08-24T08:44:07Z</vt:lpwstr>
  </op:property>
</op:Properties>
</file>